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390" windowWidth="19320" windowHeight="12315"/>
  </bookViews>
  <sheets>
    <sheet name="Młynek" sheetId="2" r:id="rId1"/>
  </sheets>
  <calcPr calcId="125725"/>
</workbook>
</file>

<file path=xl/calcChain.xml><?xml version="1.0" encoding="utf-8"?>
<calcChain xmlns="http://schemas.openxmlformats.org/spreadsheetml/2006/main">
  <c r="F10" i="2"/>
  <c r="F15" l="1"/>
  <c r="F16"/>
  <c r="F20" l="1"/>
  <c r="F19"/>
  <c r="F18"/>
  <c r="D18"/>
  <c r="E17"/>
  <c r="D17"/>
  <c r="F17" l="1"/>
  <c r="F14"/>
  <c r="D11"/>
  <c r="F11" s="1"/>
  <c r="D12" l="1"/>
  <c r="F12" s="1"/>
  <c r="F9"/>
  <c r="D13"/>
  <c r="F13" s="1"/>
  <c r="F21" l="1"/>
  <c r="F22" s="1"/>
  <c r="F23" s="1"/>
  <c r="F24" l="1"/>
</calcChain>
</file>

<file path=xl/sharedStrings.xml><?xml version="1.0" encoding="utf-8"?>
<sst xmlns="http://schemas.openxmlformats.org/spreadsheetml/2006/main" count="49" uniqueCount="40">
  <si>
    <t>Lp.</t>
  </si>
  <si>
    <t>Opis</t>
  </si>
  <si>
    <t>Jedn.obm.</t>
  </si>
  <si>
    <t>Cena jedn.</t>
  </si>
  <si>
    <t>Wartoć</t>
  </si>
  <si>
    <t>1 d.1</t>
  </si>
  <si>
    <t>2 d.1</t>
  </si>
  <si>
    <t>3 d.1</t>
  </si>
  <si>
    <t>Roboty w zakresie nawierzchni dróg</t>
  </si>
  <si>
    <t>Koryta wykonywane mechanicznie gł. 10 cm w gruncie kat. II-VI na całej szerokoci jezdni</t>
  </si>
  <si>
    <t>m2</t>
  </si>
  <si>
    <t>Profilowanie i zagęszczanie podłoża wykonywane mechanicznie w gruncie kat. II-IV pod warstwy konstrukcyjne nawierzchni</t>
  </si>
  <si>
    <t>Razem dział: Roboty w zakresie nawierzchni dróg</t>
  </si>
  <si>
    <t>WARTOŚĆ NETTO:</t>
  </si>
  <si>
    <t>VAT 23%:</t>
  </si>
  <si>
    <t>WARTOŚĆ BRUTTO:</t>
  </si>
  <si>
    <t>Ilość</t>
  </si>
  <si>
    <t>Warstwy odcinające zagęszczane ręcznie o gruboci 10 cm</t>
  </si>
  <si>
    <t>4 d.1</t>
  </si>
  <si>
    <t>5 d.1</t>
  </si>
  <si>
    <t>6 d.1</t>
  </si>
  <si>
    <t>Przebudowa nawierzchni drogi gminnej nr 160410C Brzeźno - Młynek - Chromowola</t>
  </si>
  <si>
    <t>7 d.1</t>
  </si>
  <si>
    <t>8 d.1</t>
  </si>
  <si>
    <t>Nawierzchnia z frezu asfaltowego - gruboć po zagęszczeniu 4 cm</t>
  </si>
  <si>
    <t>Warstwa górna podbudowy z kruszyw łamanych 0/31,5 gr. 10 cm</t>
  </si>
  <si>
    <t>Umocnione pobocza z kruszyw łamanych 0/31,5 gr. 8 cm, szer. 0,25 m</t>
  </si>
  <si>
    <t>Bariery sprężyste SP-3</t>
  </si>
  <si>
    <t>m</t>
  </si>
  <si>
    <t>Znaki drogowe grupy Małej, II generacji</t>
  </si>
  <si>
    <t>szt.</t>
  </si>
  <si>
    <t>Znaki drogowe - słupki z rur stalowych</t>
  </si>
  <si>
    <t>9 d.1</t>
  </si>
  <si>
    <t>Powierzchniowe utrwalanie nawierzchni drogowych emulsją asfaltową modyfikowaną szybkorozpadową K-70 i grysem bazaltowym o wym. 5-8 mm w ilości 10 dm3/m2</t>
  </si>
  <si>
    <t>Powierzchniowe utrwalanie nawierzchni drogowych emulsją asfaltową modyfikowaną szybkorozpadową K-70 i grysem bazaltowym o wym. 8-11 mm w ilości 13 dm3/m2</t>
  </si>
  <si>
    <t>10 d.1</t>
  </si>
  <si>
    <t>11 d.1</t>
  </si>
  <si>
    <t>Wydłużenie istniejącego przepustu kręgami żelbetowychmi fi 1500</t>
  </si>
  <si>
    <t>KOSZTORYS OFERTOWY</t>
  </si>
  <si>
    <t>zał. nr 3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</si>
</sst>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4" fontId="0" fillId="0" borderId="13" xfId="1" applyFont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2" fontId="16" fillId="0" borderId="16" xfId="0" applyNumberFormat="1" applyFont="1" applyBorder="1" applyAlignment="1">
      <alignment horizontal="right" vertical="center"/>
    </xf>
    <xf numFmtId="2" fontId="16" fillId="0" borderId="17" xfId="0" applyNumberFormat="1" applyFont="1" applyBorder="1" applyAlignment="1">
      <alignment horizontal="right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right" vertical="center" wrapText="1"/>
    </xf>
    <xf numFmtId="0" fontId="16" fillId="0" borderId="20" xfId="0" applyFont="1" applyBorder="1" applyAlignment="1">
      <alignment horizontal="right" vertical="center" wrapText="1"/>
    </xf>
    <xf numFmtId="0" fontId="16" fillId="0" borderId="21" xfId="0" applyFont="1" applyBorder="1" applyAlignment="1">
      <alignment horizontal="right" vertical="center" wrapText="1"/>
    </xf>
    <xf numFmtId="2" fontId="16" fillId="0" borderId="11" xfId="0" applyNumberFormat="1" applyFont="1" applyBorder="1" applyAlignment="1">
      <alignment horizontal="right" vertical="center"/>
    </xf>
    <xf numFmtId="2" fontId="16" fillId="0" borderId="12" xfId="0" applyNumberFormat="1" applyFont="1" applyBorder="1" applyAlignment="1">
      <alignment horizontal="right" vertical="center"/>
    </xf>
    <xf numFmtId="2" fontId="16" fillId="0" borderId="14" xfId="0" applyNumberFormat="1" applyFont="1" applyBorder="1" applyAlignment="1">
      <alignment horizontal="right" vertical="center"/>
    </xf>
    <xf numFmtId="2" fontId="16" fillId="0" borderId="10" xfId="0" applyNumberFormat="1" applyFont="1" applyBorder="1" applyAlignment="1">
      <alignment horizontal="right" vertical="center"/>
    </xf>
  </cellXfs>
  <cellStyles count="43">
    <cellStyle name="20% - akcent 1" xfId="20" builtinId="30" customBuiltin="1"/>
    <cellStyle name="20% - akcent 2" xfId="24" builtinId="34" customBuiltin="1"/>
    <cellStyle name="20% - akcent 3" xfId="28" builtinId="38" customBuiltin="1"/>
    <cellStyle name="20% - akcent 4" xfId="32" builtinId="42" customBuiltin="1"/>
    <cellStyle name="20% - akcent 5" xfId="36" builtinId="46" customBuiltin="1"/>
    <cellStyle name="20% - akcent 6" xfId="40" builtinId="50" customBuiltin="1"/>
    <cellStyle name="40% - akcent 1" xfId="21" builtinId="31" customBuiltin="1"/>
    <cellStyle name="40% - akcent 2" xfId="25" builtinId="35" customBuiltin="1"/>
    <cellStyle name="40% - akcent 3" xfId="29" builtinId="39" customBuiltin="1"/>
    <cellStyle name="40% - akcent 4" xfId="33" builtinId="43" customBuiltin="1"/>
    <cellStyle name="40% - akcent 5" xfId="37" builtinId="47" customBuiltin="1"/>
    <cellStyle name="40% - akcent 6" xfId="41" builtinId="51" customBuiltin="1"/>
    <cellStyle name="60% - akcent 1" xfId="22" builtinId="32" customBuiltin="1"/>
    <cellStyle name="60% - akcent 2" xfId="26" builtinId="36" customBuiltin="1"/>
    <cellStyle name="60% - akcent 3" xfId="30" builtinId="40" customBuiltin="1"/>
    <cellStyle name="60% - akcent 4" xfId="34" builtinId="44" customBuiltin="1"/>
    <cellStyle name="60% - akcent 5" xfId="38" builtinId="48" customBuiltin="1"/>
    <cellStyle name="60% -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e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e" xfId="9" builtinId="28" customBuiltin="1"/>
    <cellStyle name="Normalny" xfId="0" builtinId="0"/>
    <cellStyle name="Obliczenia" xfId="12" builtinId="22" customBuiltin="1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Walutowy" xfId="1" builtinId="4"/>
    <cellStyle name="Złe" xfId="8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F24"/>
  <sheetViews>
    <sheetView tabSelected="1" view="pageBreakPreview" zoomScaleNormal="100" zoomScaleSheetLayoutView="100" workbookViewId="0">
      <selection activeCell="F4" sqref="F4"/>
    </sheetView>
  </sheetViews>
  <sheetFormatPr defaultRowHeight="15"/>
  <cols>
    <col min="1" max="1" width="9.140625" style="1"/>
    <col min="2" max="2" width="65.140625" style="2" customWidth="1"/>
    <col min="3" max="3" width="9.140625" style="1"/>
    <col min="4" max="4" width="9.140625" style="7"/>
    <col min="5" max="5" width="11.28515625" style="12" bestFit="1" customWidth="1"/>
    <col min="6" max="6" width="13" style="12" customWidth="1"/>
  </cols>
  <sheetData>
    <row r="4" spans="1:6" ht="15.75" thickBot="1">
      <c r="F4" s="12" t="s">
        <v>39</v>
      </c>
    </row>
    <row r="5" spans="1:6" ht="18.75">
      <c r="A5" s="17" t="s">
        <v>38</v>
      </c>
      <c r="B5" s="18"/>
      <c r="C5" s="18"/>
      <c r="D5" s="18"/>
      <c r="E5" s="18"/>
      <c r="F5" s="19"/>
    </row>
    <row r="6" spans="1:6" ht="18.75">
      <c r="A6" s="20" t="s">
        <v>21</v>
      </c>
      <c r="B6" s="21"/>
      <c r="C6" s="21"/>
      <c r="D6" s="21"/>
      <c r="E6" s="21"/>
      <c r="F6" s="22"/>
    </row>
    <row r="7" spans="1:6">
      <c r="A7" s="5" t="s">
        <v>0</v>
      </c>
      <c r="B7" s="13" t="s">
        <v>1</v>
      </c>
      <c r="C7" s="3" t="s">
        <v>2</v>
      </c>
      <c r="D7" s="6" t="s">
        <v>16</v>
      </c>
      <c r="E7" s="9" t="s">
        <v>3</v>
      </c>
      <c r="F7" s="10" t="s">
        <v>4</v>
      </c>
    </row>
    <row r="8" spans="1:6">
      <c r="A8" s="14">
        <v>1</v>
      </c>
      <c r="B8" s="23" t="s">
        <v>8</v>
      </c>
      <c r="C8" s="23"/>
      <c r="D8" s="23"/>
      <c r="E8" s="23"/>
      <c r="F8" s="24"/>
    </row>
    <row r="9" spans="1:6" ht="30">
      <c r="A9" s="5" t="s">
        <v>5</v>
      </c>
      <c r="B9" s="4" t="s">
        <v>9</v>
      </c>
      <c r="C9" s="3" t="s">
        <v>10</v>
      </c>
      <c r="D9" s="6">
        <v>1103</v>
      </c>
      <c r="E9" s="9">
        <v>0</v>
      </c>
      <c r="F9" s="10">
        <f t="shared" ref="F9:F20" si="0">E9*D9</f>
        <v>0</v>
      </c>
    </row>
    <row r="10" spans="1:6">
      <c r="A10" s="5"/>
      <c r="B10" s="4" t="s">
        <v>37</v>
      </c>
      <c r="C10" s="3" t="s">
        <v>30</v>
      </c>
      <c r="D10" s="6">
        <v>200</v>
      </c>
      <c r="E10" s="9">
        <v>0</v>
      </c>
      <c r="F10" s="10">
        <f t="shared" si="0"/>
        <v>0</v>
      </c>
    </row>
    <row r="11" spans="1:6" ht="30">
      <c r="A11" s="5" t="s">
        <v>6</v>
      </c>
      <c r="B11" s="4" t="s">
        <v>11</v>
      </c>
      <c r="C11" s="3" t="s">
        <v>10</v>
      </c>
      <c r="D11" s="6">
        <f>D9</f>
        <v>1103</v>
      </c>
      <c r="E11" s="9">
        <v>0</v>
      </c>
      <c r="F11" s="10">
        <f t="shared" si="0"/>
        <v>0</v>
      </c>
    </row>
    <row r="12" spans="1:6">
      <c r="A12" s="5" t="s">
        <v>7</v>
      </c>
      <c r="B12" s="4" t="s">
        <v>17</v>
      </c>
      <c r="C12" s="3" t="s">
        <v>10</v>
      </c>
      <c r="D12" s="6">
        <f>D9</f>
        <v>1103</v>
      </c>
      <c r="E12" s="9">
        <v>0</v>
      </c>
      <c r="F12" s="10">
        <f t="shared" si="0"/>
        <v>0</v>
      </c>
    </row>
    <row r="13" spans="1:6">
      <c r="A13" s="5" t="s">
        <v>18</v>
      </c>
      <c r="B13" s="4" t="s">
        <v>25</v>
      </c>
      <c r="C13" s="3" t="s">
        <v>10</v>
      </c>
      <c r="D13" s="6">
        <f>D9</f>
        <v>1103</v>
      </c>
      <c r="E13" s="9">
        <v>0</v>
      </c>
      <c r="F13" s="10">
        <f t="shared" si="0"/>
        <v>0</v>
      </c>
    </row>
    <row r="14" spans="1:6">
      <c r="A14" s="5" t="s">
        <v>19</v>
      </c>
      <c r="B14" s="4" t="s">
        <v>24</v>
      </c>
      <c r="C14" s="3" t="s">
        <v>10</v>
      </c>
      <c r="D14" s="6">
        <v>973</v>
      </c>
      <c r="E14" s="9">
        <v>0</v>
      </c>
      <c r="F14" s="10">
        <f t="shared" si="0"/>
        <v>0</v>
      </c>
    </row>
    <row r="15" spans="1:6" ht="45">
      <c r="A15" s="5" t="s">
        <v>20</v>
      </c>
      <c r="B15" s="4" t="s">
        <v>33</v>
      </c>
      <c r="C15" s="3" t="s">
        <v>10</v>
      </c>
      <c r="D15" s="6">
        <v>973</v>
      </c>
      <c r="E15" s="9">
        <v>0</v>
      </c>
      <c r="F15" s="10">
        <f t="shared" si="0"/>
        <v>0</v>
      </c>
    </row>
    <row r="16" spans="1:6" ht="45">
      <c r="A16" s="5" t="s">
        <v>22</v>
      </c>
      <c r="B16" s="4" t="s">
        <v>34</v>
      </c>
      <c r="C16" s="3" t="s">
        <v>10</v>
      </c>
      <c r="D16" s="6">
        <v>973</v>
      </c>
      <c r="E16" s="9">
        <v>0</v>
      </c>
      <c r="F16" s="10">
        <f t="shared" si="0"/>
        <v>0</v>
      </c>
    </row>
    <row r="17" spans="1:6">
      <c r="A17" s="5" t="s">
        <v>23</v>
      </c>
      <c r="B17" s="4" t="s">
        <v>26</v>
      </c>
      <c r="C17" s="3" t="s">
        <v>10</v>
      </c>
      <c r="D17" s="6">
        <f>320*2*0.25</f>
        <v>160</v>
      </c>
      <c r="E17" s="9">
        <f>E13*0.8</f>
        <v>0</v>
      </c>
      <c r="F17" s="10">
        <f t="shared" si="0"/>
        <v>0</v>
      </c>
    </row>
    <row r="18" spans="1:6">
      <c r="A18" s="5" t="s">
        <v>32</v>
      </c>
      <c r="B18" s="4" t="s">
        <v>27</v>
      </c>
      <c r="C18" s="3" t="s">
        <v>28</v>
      </c>
      <c r="D18" s="6">
        <f>2*12</f>
        <v>24</v>
      </c>
      <c r="E18" s="9">
        <v>0</v>
      </c>
      <c r="F18" s="10">
        <f t="shared" si="0"/>
        <v>0</v>
      </c>
    </row>
    <row r="19" spans="1:6">
      <c r="A19" s="5" t="s">
        <v>35</v>
      </c>
      <c r="B19" s="4" t="s">
        <v>29</v>
      </c>
      <c r="C19" s="3" t="s">
        <v>30</v>
      </c>
      <c r="D19" s="6">
        <v>5</v>
      </c>
      <c r="E19" s="9">
        <v>0</v>
      </c>
      <c r="F19" s="10">
        <f t="shared" si="0"/>
        <v>0</v>
      </c>
    </row>
    <row r="20" spans="1:6">
      <c r="A20" s="5" t="s">
        <v>36</v>
      </c>
      <c r="B20" s="4" t="s">
        <v>31</v>
      </c>
      <c r="C20" s="3" t="s">
        <v>30</v>
      </c>
      <c r="D20" s="6">
        <v>4</v>
      </c>
      <c r="E20" s="9">
        <v>0</v>
      </c>
      <c r="F20" s="10">
        <f t="shared" si="0"/>
        <v>0</v>
      </c>
    </row>
    <row r="21" spans="1:6" ht="15.75" thickBot="1">
      <c r="A21" s="25" t="s">
        <v>12</v>
      </c>
      <c r="B21" s="26"/>
      <c r="C21" s="26"/>
      <c r="D21" s="26"/>
      <c r="E21" s="27"/>
      <c r="F21" s="11">
        <f>SUM(F9:F20)</f>
        <v>0</v>
      </c>
    </row>
    <row r="22" spans="1:6">
      <c r="D22" s="28" t="s">
        <v>13</v>
      </c>
      <c r="E22" s="29"/>
      <c r="F22" s="8">
        <f>F21</f>
        <v>0</v>
      </c>
    </row>
    <row r="23" spans="1:6">
      <c r="D23" s="30" t="s">
        <v>14</v>
      </c>
      <c r="E23" s="31"/>
      <c r="F23" s="10">
        <f>F22*0.23</f>
        <v>0</v>
      </c>
    </row>
    <row r="24" spans="1:6" ht="15.75" thickBot="1">
      <c r="D24" s="15" t="s">
        <v>15</v>
      </c>
      <c r="E24" s="16"/>
      <c r="F24" s="11">
        <f>F22*1.23</f>
        <v>0</v>
      </c>
    </row>
  </sheetData>
  <mergeCells count="7">
    <mergeCell ref="D24:E24"/>
    <mergeCell ref="A5:F5"/>
    <mergeCell ref="A6:F6"/>
    <mergeCell ref="B8:F8"/>
    <mergeCell ref="A21:E21"/>
    <mergeCell ref="D22:E22"/>
    <mergeCell ref="D23:E23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Młynek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Sergiusz</dc:creator>
  <cp:lastModifiedBy>adm</cp:lastModifiedBy>
  <cp:lastPrinted>2016-06-17T07:41:09Z</cp:lastPrinted>
  <dcterms:created xsi:type="dcterms:W3CDTF">2014-05-06T12:42:22Z</dcterms:created>
  <dcterms:modified xsi:type="dcterms:W3CDTF">2016-06-23T16:57:52Z</dcterms:modified>
</cp:coreProperties>
</file>